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80" windowWidth="20250" windowHeight="9405"/>
  </bookViews>
  <sheets>
    <sheet name="Прейскурант " sheetId="5" r:id="rId1"/>
  </sheets>
  <definedNames>
    <definedName name="_xlnm.Print_Area" localSheetId="0">'Прейскурант '!$A$1:$I$12</definedName>
  </definedNames>
  <calcPr calcId="144525"/>
</workbook>
</file>

<file path=xl/calcChain.xml><?xml version="1.0" encoding="utf-8"?>
<calcChain xmlns="http://schemas.openxmlformats.org/spreadsheetml/2006/main">
  <c r="G96" i="5" l="1"/>
  <c r="H96" i="5" s="1"/>
  <c r="F96" i="5"/>
  <c r="G95" i="5"/>
  <c r="H95" i="5" s="1"/>
  <c r="F95" i="5"/>
  <c r="G93" i="5"/>
  <c r="H93" i="5" s="1"/>
  <c r="F93" i="5"/>
  <c r="G92" i="5"/>
  <c r="H92" i="5" s="1"/>
  <c r="F92" i="5"/>
  <c r="G91" i="5"/>
  <c r="H91" i="5" s="1"/>
  <c r="F91" i="5"/>
  <c r="G89" i="5"/>
  <c r="H89" i="5" s="1"/>
  <c r="F89" i="5"/>
  <c r="G88" i="5"/>
  <c r="H88" i="5" s="1"/>
  <c r="F88" i="5"/>
  <c r="H87" i="5"/>
  <c r="G87" i="5"/>
  <c r="F87" i="5"/>
  <c r="G86" i="5"/>
  <c r="H86" i="5" s="1"/>
  <c r="F86" i="5"/>
  <c r="G85" i="5"/>
  <c r="H85" i="5" s="1"/>
  <c r="F85" i="5"/>
  <c r="G84" i="5"/>
  <c r="H84" i="5" s="1"/>
  <c r="F84" i="5"/>
  <c r="G83" i="5"/>
  <c r="H83" i="5" s="1"/>
  <c r="F83" i="5"/>
  <c r="G82" i="5"/>
  <c r="H82" i="5" s="1"/>
  <c r="F82" i="5"/>
  <c r="G80" i="5"/>
  <c r="H80" i="5" s="1"/>
  <c r="F80" i="5"/>
  <c r="G79" i="5"/>
  <c r="H79" i="5" s="1"/>
  <c r="F79" i="5"/>
  <c r="G78" i="5"/>
  <c r="H78" i="5" s="1"/>
  <c r="F78" i="5"/>
  <c r="G77" i="5"/>
  <c r="H77" i="5" s="1"/>
  <c r="F77" i="5"/>
  <c r="G76" i="5"/>
  <c r="H76" i="5" s="1"/>
  <c r="F76" i="5"/>
  <c r="G75" i="5"/>
  <c r="H75" i="5" s="1"/>
  <c r="F75" i="5"/>
  <c r="H74" i="5"/>
  <c r="G74" i="5"/>
  <c r="F74" i="5"/>
  <c r="G73" i="5"/>
  <c r="H73" i="5" s="1"/>
  <c r="F73" i="5"/>
  <c r="G72" i="5"/>
  <c r="H72" i="5" s="1"/>
  <c r="F72" i="5"/>
  <c r="G70" i="5"/>
  <c r="H70" i="5" s="1"/>
  <c r="F70" i="5"/>
  <c r="G69" i="5"/>
  <c r="H69" i="5" s="1"/>
  <c r="F69" i="5"/>
  <c r="G68" i="5"/>
  <c r="H68" i="5" s="1"/>
  <c r="F68" i="5"/>
  <c r="G66" i="5"/>
  <c r="H66" i="5" s="1"/>
  <c r="F66" i="5"/>
  <c r="G65" i="5"/>
  <c r="H65" i="5" s="1"/>
  <c r="F65" i="5"/>
  <c r="G64" i="5"/>
  <c r="H64" i="5" s="1"/>
  <c r="F64" i="5"/>
  <c r="G63" i="5"/>
  <c r="H63" i="5" s="1"/>
  <c r="F63" i="5"/>
  <c r="G62" i="5"/>
  <c r="H62" i="5" s="1"/>
  <c r="F62" i="5"/>
  <c r="G61" i="5"/>
  <c r="H61" i="5" s="1"/>
  <c r="F61" i="5"/>
  <c r="G60" i="5"/>
  <c r="H60" i="5" s="1"/>
  <c r="F60" i="5"/>
  <c r="G59" i="5"/>
  <c r="H59" i="5" s="1"/>
  <c r="F59" i="5"/>
  <c r="G58" i="5"/>
  <c r="H58" i="5" s="1"/>
  <c r="F58" i="5"/>
  <c r="G57" i="5"/>
  <c r="H57" i="5" s="1"/>
  <c r="F57" i="5"/>
  <c r="H56" i="5"/>
  <c r="G56" i="5"/>
  <c r="F56" i="5"/>
  <c r="G55" i="5"/>
  <c r="H55" i="5" s="1"/>
  <c r="F55" i="5"/>
  <c r="G53" i="5"/>
  <c r="H53" i="5" s="1"/>
  <c r="F53" i="5"/>
  <c r="G52" i="5"/>
  <c r="H52" i="5" s="1"/>
  <c r="F52" i="5"/>
  <c r="G51" i="5"/>
  <c r="H51" i="5" s="1"/>
  <c r="F51" i="5"/>
  <c r="G50" i="5"/>
  <c r="H50" i="5" s="1"/>
  <c r="F50" i="5"/>
  <c r="G49" i="5"/>
  <c r="H49" i="5" s="1"/>
  <c r="F49" i="5"/>
  <c r="G48" i="5"/>
  <c r="H48" i="5" s="1"/>
  <c r="F48" i="5"/>
  <c r="G47" i="5"/>
  <c r="H47" i="5" s="1"/>
  <c r="F47" i="5"/>
  <c r="G46" i="5"/>
  <c r="H46" i="5" s="1"/>
  <c r="F46" i="5"/>
  <c r="G45" i="5"/>
  <c r="H45" i="5" s="1"/>
  <c r="F45" i="5"/>
  <c r="G44" i="5"/>
  <c r="H44" i="5" s="1"/>
  <c r="F44" i="5"/>
  <c r="G43" i="5"/>
  <c r="H43" i="5" s="1"/>
  <c r="F43" i="5"/>
  <c r="G42" i="5"/>
  <c r="H42" i="5" s="1"/>
  <c r="F42" i="5"/>
  <c r="G41" i="5"/>
  <c r="H41" i="5" s="1"/>
  <c r="F41" i="5"/>
  <c r="G40" i="5"/>
  <c r="H40" i="5" s="1"/>
  <c r="F40" i="5"/>
  <c r="H39" i="5"/>
  <c r="G39" i="5"/>
  <c r="F39" i="5"/>
  <c r="G38" i="5"/>
  <c r="H38" i="5" s="1"/>
  <c r="F38" i="5"/>
  <c r="G37" i="5"/>
  <c r="H37" i="5" s="1"/>
  <c r="F37" i="5"/>
  <c r="G36" i="5"/>
  <c r="H36" i="5" s="1"/>
  <c r="F36" i="5"/>
  <c r="G34" i="5"/>
  <c r="H34" i="5" s="1"/>
  <c r="F34" i="5"/>
  <c r="G33" i="5"/>
  <c r="H33" i="5" s="1"/>
  <c r="F33" i="5"/>
  <c r="G32" i="5"/>
  <c r="H32" i="5" s="1"/>
  <c r="F32" i="5"/>
  <c r="G31" i="5"/>
  <c r="H31" i="5" s="1"/>
  <c r="F31" i="5"/>
  <c r="G30" i="5"/>
  <c r="H30" i="5" s="1"/>
  <c r="F30" i="5"/>
  <c r="G29" i="5"/>
  <c r="H29" i="5" s="1"/>
  <c r="F29" i="5"/>
  <c r="G28" i="5"/>
  <c r="H28" i="5" s="1"/>
  <c r="F28" i="5"/>
  <c r="G27" i="5"/>
  <c r="H27" i="5" s="1"/>
  <c r="F27" i="5"/>
  <c r="G26" i="5"/>
  <c r="H26" i="5" s="1"/>
  <c r="F26" i="5"/>
  <c r="G25" i="5"/>
  <c r="H25" i="5" s="1"/>
  <c r="F25" i="5"/>
  <c r="G24" i="5"/>
  <c r="H24" i="5" s="1"/>
  <c r="F24" i="5"/>
  <c r="G23" i="5"/>
  <c r="H23" i="5" s="1"/>
  <c r="F23" i="5"/>
  <c r="H22" i="5"/>
  <c r="G22" i="5"/>
  <c r="F22" i="5"/>
  <c r="G21" i="5"/>
  <c r="H21" i="5" s="1"/>
  <c r="F21" i="5"/>
  <c r="G20" i="5"/>
  <c r="H20" i="5" s="1"/>
  <c r="F20" i="5"/>
  <c r="G19" i="5"/>
  <c r="H19" i="5" s="1"/>
  <c r="F19" i="5"/>
  <c r="G18" i="5"/>
  <c r="H18" i="5" s="1"/>
  <c r="F18" i="5"/>
  <c r="G17" i="5"/>
  <c r="H17" i="5" s="1"/>
  <c r="F17" i="5"/>
  <c r="H100" i="5" l="1"/>
  <c r="H99" i="5"/>
</calcChain>
</file>

<file path=xl/sharedStrings.xml><?xml version="1.0" encoding="utf-8"?>
<sst xmlns="http://schemas.openxmlformats.org/spreadsheetml/2006/main" count="181" uniqueCount="105">
  <si>
    <t>КРО-125/15</t>
  </si>
  <si>
    <t>ФБС 12.2.6</t>
  </si>
  <si>
    <t>ФБС 12.3.6</t>
  </si>
  <si>
    <t>ФБС 12.4.6</t>
  </si>
  <si>
    <t>ФБС 12.5.6</t>
  </si>
  <si>
    <t>ФБС 12.6.6</t>
  </si>
  <si>
    <t>ФБС 9.3.6</t>
  </si>
  <si>
    <t>ФБС 9.4.6</t>
  </si>
  <si>
    <t>ФБС 9.5.6</t>
  </si>
  <si>
    <t>ФБС 9.6.6</t>
  </si>
  <si>
    <t>ФБС 24.3.6</t>
  </si>
  <si>
    <t>ФБС 24.5.6</t>
  </si>
  <si>
    <t>ФБС 24.6.6</t>
  </si>
  <si>
    <t>ФБС 12.3.3</t>
  </si>
  <si>
    <t>ФБС 12.4.3</t>
  </si>
  <si>
    <t>ФБС 12.6.3</t>
  </si>
  <si>
    <t>ФБС 12.5.3</t>
  </si>
  <si>
    <t>тыс. шт.</t>
  </si>
  <si>
    <t>КРО-125/15*</t>
  </si>
  <si>
    <t>шт.</t>
  </si>
  <si>
    <t>Кольца армированные</t>
  </si>
  <si>
    <t>Кирпич керамический</t>
  </si>
  <si>
    <t>Элементы лотков</t>
  </si>
  <si>
    <t>ФБС 24.4.6</t>
  </si>
  <si>
    <t>Кн6.6.6-2н</t>
  </si>
  <si>
    <t>ПП9.9-2</t>
  </si>
  <si>
    <t>ФБС 9.2.6</t>
  </si>
  <si>
    <t xml:space="preserve">Наименование </t>
  </si>
  <si>
    <t>Ед.</t>
  </si>
  <si>
    <t>Цена</t>
  </si>
  <si>
    <t>Цена за</t>
  </si>
  <si>
    <t xml:space="preserve">Цена </t>
  </si>
  <si>
    <t>изделий</t>
  </si>
  <si>
    <t>изм.</t>
  </si>
  <si>
    <t>1м3</t>
  </si>
  <si>
    <t>ед. без</t>
  </si>
  <si>
    <t>ед. с</t>
  </si>
  <si>
    <t>без НДС</t>
  </si>
  <si>
    <t>с НДС</t>
  </si>
  <si>
    <t>НДС</t>
  </si>
  <si>
    <t>Элементы благоустройства</t>
  </si>
  <si>
    <t>П21.11.8-М-а В30</t>
  </si>
  <si>
    <t>П21.11.6-М-а В25</t>
  </si>
  <si>
    <t>БРТ100.20.8-М</t>
  </si>
  <si>
    <t>БР100.30.15-М</t>
  </si>
  <si>
    <t>БК77.30.15.6-М</t>
  </si>
  <si>
    <t>БК90.20.8.6-М</t>
  </si>
  <si>
    <t>ПЛ32.16.8-М В25</t>
  </si>
  <si>
    <t>ДПЛ32.16.8-М В25</t>
  </si>
  <si>
    <t>П30.39.12-М В25</t>
  </si>
  <si>
    <t>П39.27.8-М В25</t>
  </si>
  <si>
    <t>Фундаменты неармированные</t>
  </si>
  <si>
    <t>ККС 3-10 В</t>
  </si>
  <si>
    <t>ККС 3-10 Н</t>
  </si>
  <si>
    <t>Днище колодцев</t>
  </si>
  <si>
    <t>ПН10 М</t>
  </si>
  <si>
    <t>ПН15 М</t>
  </si>
  <si>
    <t>Крышка колодца</t>
  </si>
  <si>
    <t>ПП10-1 М</t>
  </si>
  <si>
    <t>1ПП15-1 М</t>
  </si>
  <si>
    <t>1ПП15-1.1/центр.отв.</t>
  </si>
  <si>
    <t>1ПП15.2.1/центр.отв.</t>
  </si>
  <si>
    <t>КЦП 3.10</t>
  </si>
  <si>
    <t>Лотки</t>
  </si>
  <si>
    <t>Л6-8-2</t>
  </si>
  <si>
    <t>Л6д-8</t>
  </si>
  <si>
    <t>Л4-8-2</t>
  </si>
  <si>
    <t>Л7-8-2</t>
  </si>
  <si>
    <t>Л7-8-3</t>
  </si>
  <si>
    <t>Л11-8-2</t>
  </si>
  <si>
    <t>Л16-8-2</t>
  </si>
  <si>
    <t>ЛП2-лоток приямка</t>
  </si>
  <si>
    <t>П5-8 пл.лот</t>
  </si>
  <si>
    <t>П11-8 пл. лот.</t>
  </si>
  <si>
    <t>Прочий ж/б</t>
  </si>
  <si>
    <t>ПД2-9,5*</t>
  </si>
  <si>
    <r>
      <rPr>
        <b/>
        <sz val="11"/>
        <rFont val="Calibri"/>
        <family val="2"/>
        <charset val="204"/>
      </rPr>
      <t>*</t>
    </r>
    <r>
      <rPr>
        <sz val="11"/>
        <rFont val="Calibri"/>
        <family val="2"/>
        <charset val="204"/>
      </rPr>
      <t>- Со склада в г. Гродно (магазин "Строитель)</t>
    </r>
  </si>
  <si>
    <t>П21.11.8-МВЦкр-а В30</t>
  </si>
  <si>
    <t>П21.11.8-МВЦж-а В30</t>
  </si>
  <si>
    <t>П21.11.6-МВЦкр-а В25</t>
  </si>
  <si>
    <t>П21.11.6-МВЦж-а В25</t>
  </si>
  <si>
    <t>К24.6-М В25</t>
  </si>
  <si>
    <t>К20.8-МВЦж-а В30 Т.п.5</t>
  </si>
  <si>
    <t>К20.6-МВЦж-а В30 Т.п.5</t>
  </si>
  <si>
    <t>КО-6</t>
  </si>
  <si>
    <t>КО-6.14</t>
  </si>
  <si>
    <t>ПП10-2</t>
  </si>
  <si>
    <t>1ПП15-2</t>
  </si>
  <si>
    <t>1ПП20-2</t>
  </si>
  <si>
    <t xml:space="preserve">Прейскурант отпускных цена на продцкцию завода КПД </t>
  </si>
  <si>
    <t>ОАО "Гродножилстрой"</t>
  </si>
  <si>
    <t>Обьем,</t>
  </si>
  <si>
    <r>
      <t>м</t>
    </r>
    <r>
      <rPr>
        <sz val="11"/>
        <color theme="1"/>
        <rFont val="Calibri"/>
        <family val="2"/>
        <charset val="204"/>
      </rPr>
      <t>³</t>
    </r>
  </si>
  <si>
    <t>КСф 7.3-10-А1</t>
  </si>
  <si>
    <t>КСф 7.6-10-А1</t>
  </si>
  <si>
    <t>КСф 10.6 -10-А1</t>
  </si>
  <si>
    <t>КСф 10.9 -10-А1</t>
  </si>
  <si>
    <t>КСф 15.6 -12-А1</t>
  </si>
  <si>
    <t>КСф 15.9-12-А1</t>
  </si>
  <si>
    <t xml:space="preserve">ПН20 М </t>
  </si>
  <si>
    <t>1ПП20-1 М</t>
  </si>
  <si>
    <t>П8-8 пл.лот</t>
  </si>
  <si>
    <t>К50.5-М В25</t>
  </si>
  <si>
    <t>Действующих с 10.06.2024 г.</t>
  </si>
  <si>
    <t>ПШ84.6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</si>
</sst>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0000"/>
  </numFmts>
  <fonts count="18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4"/>
      <color theme="1"/>
      <name val="Arial"/>
      <family val="2"/>
      <charset val="204"/>
    </font>
    <font>
      <b/>
      <i/>
      <sz val="10"/>
      <name val="Arial Cyr"/>
      <charset val="204"/>
    </font>
    <font>
      <sz val="10"/>
      <color rgb="FFFF000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</font>
    <font>
      <b/>
      <sz val="11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</cellStyleXfs>
  <cellXfs count="55"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/>
    <xf numFmtId="0" fontId="0" fillId="0" borderId="1" xfId="0" applyFill="1" applyBorder="1"/>
    <xf numFmtId="0" fontId="4" fillId="0" borderId="1" xfId="0" applyFont="1" applyBorder="1"/>
    <xf numFmtId="0" fontId="8" fillId="0" borderId="1" xfId="1" applyFont="1" applyBorder="1" applyAlignment="1"/>
    <xf numFmtId="0" fontId="0" fillId="0" borderId="1" xfId="0" applyFont="1" applyBorder="1"/>
    <xf numFmtId="0" fontId="8" fillId="0" borderId="1" xfId="2" applyFont="1" applyBorder="1" applyAlignment="1"/>
    <xf numFmtId="0" fontId="3" fillId="0" borderId="0" xfId="0" applyFont="1" applyAlignment="1"/>
    <xf numFmtId="0" fontId="1" fillId="0" borderId="0" xfId="0" applyFont="1" applyAlignment="1"/>
    <xf numFmtId="4" fontId="9" fillId="0" borderId="1" xfId="0" applyNumberFormat="1" applyFont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9" fillId="0" borderId="1" xfId="0" applyFont="1" applyBorder="1"/>
    <xf numFmtId="0" fontId="12" fillId="0" borderId="1" xfId="0" applyFont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4" fillId="2" borderId="1" xfId="3" applyFont="1" applyFill="1" applyBorder="1" applyAlignment="1">
      <alignment vertical="top" wrapText="1"/>
    </xf>
    <xf numFmtId="4" fontId="8" fillId="2" borderId="1" xfId="3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15" fillId="0" borderId="1" xfId="0" applyFont="1" applyBorder="1"/>
    <xf numFmtId="0" fontId="16" fillId="0" borderId="1" xfId="0" applyFont="1" applyBorder="1"/>
    <xf numFmtId="0" fontId="1" fillId="0" borderId="0" xfId="0" applyFont="1" applyAlignment="1">
      <alignment horizontal="center"/>
    </xf>
    <xf numFmtId="0" fontId="8" fillId="0" borderId="1" xfId="3" applyFont="1" applyBorder="1" applyAlignment="1"/>
    <xf numFmtId="0" fontId="8" fillId="0" borderId="1" xfId="3" applyNumberFormat="1" applyFont="1" applyBorder="1" applyAlignment="1">
      <alignment horizontal="center"/>
    </xf>
    <xf numFmtId="4" fontId="8" fillId="0" borderId="1" xfId="3" applyNumberFormat="1" applyFont="1" applyBorder="1" applyAlignment="1">
      <alignment horizontal="center"/>
    </xf>
    <xf numFmtId="0" fontId="0" fillId="0" borderId="5" xfId="0" applyBorder="1"/>
    <xf numFmtId="0" fontId="3" fillId="0" borderId="0" xfId="0" applyFont="1" applyAlignment="1">
      <alignment horizontal="center"/>
    </xf>
  </cellXfs>
  <cellStyles count="4">
    <cellStyle name="Обычный" xfId="0" builtinId="0"/>
    <cellStyle name="Обычный_жилье" xfId="2"/>
    <cellStyle name="Обычный_прейскурант" xfId="1"/>
    <cellStyle name="Обычный_сторонние 20%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3</xdr:row>
      <xdr:rowOff>123825</xdr:rowOff>
    </xdr:from>
    <xdr:to>
      <xdr:col>3</xdr:col>
      <xdr:colOff>251936</xdr:colOff>
      <xdr:row>8</xdr:row>
      <xdr:rowOff>76200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975" y="857250"/>
          <a:ext cx="956786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1"/>
  <sheetViews>
    <sheetView tabSelected="1" zoomScaleNormal="100" workbookViewId="0">
      <selection activeCell="K94" sqref="K94"/>
    </sheetView>
  </sheetViews>
  <sheetFormatPr defaultRowHeight="15" x14ac:dyDescent="0.25"/>
  <cols>
    <col min="1" max="1" width="1.85546875" customWidth="1"/>
    <col min="2" max="2" width="40.7109375" customWidth="1"/>
    <col min="3" max="3" width="10.85546875" style="2" customWidth="1"/>
    <col min="4" max="4" width="12" customWidth="1"/>
    <col min="5" max="6" width="12" hidden="1" customWidth="1"/>
    <col min="7" max="7" width="12" customWidth="1"/>
    <col min="8" max="8" width="11.28515625" customWidth="1"/>
    <col min="9" max="9" width="13.5703125" style="1" customWidth="1"/>
    <col min="10" max="10" width="7.5703125" style="1" customWidth="1"/>
    <col min="11" max="11" width="7.5703125" customWidth="1"/>
    <col min="12" max="12" width="11.7109375" customWidth="1"/>
    <col min="14" max="14" width="3.7109375" customWidth="1"/>
    <col min="16" max="16" width="3.7109375" customWidth="1"/>
    <col min="17" max="17" width="10.7109375" customWidth="1"/>
  </cols>
  <sheetData>
    <row r="2" spans="2:11" s="3" customFormat="1" ht="21.75" customHeight="1" x14ac:dyDescent="0.3">
      <c r="B2" s="54" t="s">
        <v>89</v>
      </c>
      <c r="C2" s="54"/>
      <c r="D2" s="54"/>
      <c r="E2" s="54"/>
      <c r="F2" s="54"/>
      <c r="G2" s="54"/>
      <c r="H2" s="54"/>
      <c r="I2" s="4"/>
      <c r="J2" s="4"/>
    </row>
    <row r="3" spans="2:11" s="3" customFormat="1" ht="21" customHeight="1" x14ac:dyDescent="0.3">
      <c r="B3" s="54" t="s">
        <v>90</v>
      </c>
      <c r="C3" s="54"/>
      <c r="D3" s="54"/>
      <c r="E3" s="54"/>
      <c r="F3" s="54"/>
      <c r="G3" s="54"/>
      <c r="H3" s="54"/>
      <c r="I3" s="4"/>
      <c r="J3" s="4"/>
    </row>
    <row r="4" spans="2:11" s="3" customFormat="1" ht="21" customHeight="1" x14ac:dyDescent="0.3">
      <c r="B4" s="43"/>
      <c r="C4" s="46"/>
      <c r="D4" s="43"/>
      <c r="E4" s="43"/>
      <c r="F4" s="43"/>
      <c r="G4" s="43"/>
      <c r="H4" s="43"/>
      <c r="I4" s="4"/>
      <c r="J4" s="4"/>
    </row>
    <row r="5" spans="2:11" s="3" customFormat="1" ht="18.75" customHeight="1" x14ac:dyDescent="0.2">
      <c r="B5" s="33"/>
      <c r="C5" s="49"/>
      <c r="D5" s="33"/>
      <c r="E5" s="33"/>
      <c r="F5" s="33"/>
      <c r="G5" s="33"/>
      <c r="H5" s="33"/>
      <c r="K5" s="4"/>
    </row>
    <row r="6" spans="2:11" s="3" customFormat="1" ht="18.75" customHeight="1" x14ac:dyDescent="0.2">
      <c r="B6" s="33"/>
      <c r="C6" s="49"/>
      <c r="D6" s="33"/>
      <c r="E6" s="33"/>
      <c r="F6" s="33"/>
      <c r="G6" s="33"/>
      <c r="H6" s="33"/>
    </row>
    <row r="7" spans="2:11" s="3" customFormat="1" ht="18.75" customHeight="1" x14ac:dyDescent="0.2">
      <c r="B7" s="33"/>
      <c r="C7" s="49"/>
      <c r="D7" s="33"/>
      <c r="E7" s="33"/>
      <c r="F7" s="33"/>
      <c r="G7" s="33"/>
      <c r="H7" s="33"/>
    </row>
    <row r="8" spans="2:11" s="3" customFormat="1" ht="18.75" customHeight="1" x14ac:dyDescent="0.2">
      <c r="B8" s="33"/>
      <c r="C8" s="49"/>
      <c r="D8" s="33"/>
      <c r="E8" s="33"/>
      <c r="F8" s="33"/>
      <c r="G8" s="33"/>
      <c r="H8" s="33"/>
    </row>
    <row r="9" spans="2:11" s="5" customFormat="1" ht="14.25" x14ac:dyDescent="0.2">
      <c r="B9" s="33"/>
      <c r="C9" s="49"/>
      <c r="D9" s="33"/>
      <c r="E9" s="33"/>
      <c r="F9" s="33"/>
      <c r="G9" s="33"/>
      <c r="H9" s="33"/>
    </row>
    <row r="10" spans="2:11" s="5" customFormat="1" ht="14.25" x14ac:dyDescent="0.2">
      <c r="C10" s="6"/>
      <c r="I10" s="7"/>
      <c r="J10" s="7"/>
    </row>
    <row r="11" spans="2:11" s="5" customFormat="1" ht="15" customHeight="1" x14ac:dyDescent="0.3">
      <c r="B11" s="54" t="s">
        <v>103</v>
      </c>
      <c r="C11" s="54"/>
      <c r="D11" s="54"/>
      <c r="E11" s="54"/>
      <c r="F11" s="54"/>
      <c r="G11" s="54"/>
      <c r="H11" s="54"/>
      <c r="I11" s="32"/>
      <c r="J11" s="7"/>
    </row>
    <row r="12" spans="2:11" ht="15.75" thickBot="1" x14ac:dyDescent="0.3"/>
    <row r="13" spans="2:11" x14ac:dyDescent="0.25">
      <c r="B13" s="8" t="s">
        <v>27</v>
      </c>
      <c r="C13" s="8" t="s">
        <v>28</v>
      </c>
      <c r="D13" s="8" t="s">
        <v>91</v>
      </c>
      <c r="E13" s="8" t="s">
        <v>29</v>
      </c>
      <c r="F13" s="8" t="s">
        <v>29</v>
      </c>
      <c r="G13" s="8" t="s">
        <v>30</v>
      </c>
      <c r="H13" s="8" t="s">
        <v>31</v>
      </c>
    </row>
    <row r="14" spans="2:11" x14ac:dyDescent="0.25">
      <c r="B14" s="9" t="s">
        <v>32</v>
      </c>
      <c r="C14" s="9" t="s">
        <v>33</v>
      </c>
      <c r="D14" s="9" t="s">
        <v>92</v>
      </c>
      <c r="E14" s="9" t="s">
        <v>34</v>
      </c>
      <c r="F14" s="9" t="s">
        <v>34</v>
      </c>
      <c r="G14" s="9" t="s">
        <v>35</v>
      </c>
      <c r="H14" s="9" t="s">
        <v>36</v>
      </c>
    </row>
    <row r="15" spans="2:11" ht="15.75" thickBot="1" x14ac:dyDescent="0.3">
      <c r="B15" s="10"/>
      <c r="C15" s="10"/>
      <c r="D15" s="10"/>
      <c r="E15" s="10" t="s">
        <v>37</v>
      </c>
      <c r="F15" s="10" t="s">
        <v>38</v>
      </c>
      <c r="G15" s="10" t="s">
        <v>39</v>
      </c>
      <c r="H15" s="10" t="s">
        <v>39</v>
      </c>
    </row>
    <row r="16" spans="2:11" x14ac:dyDescent="0.25">
      <c r="B16" s="11" t="s">
        <v>40</v>
      </c>
      <c r="C16" s="53"/>
      <c r="D16" s="12"/>
      <c r="E16" s="13"/>
      <c r="F16" s="14"/>
      <c r="G16" s="14"/>
      <c r="H16" s="15"/>
    </row>
    <row r="17" spans="2:8" x14ac:dyDescent="0.25">
      <c r="B17" s="16" t="s">
        <v>41</v>
      </c>
      <c r="C17" s="22" t="s">
        <v>19</v>
      </c>
      <c r="D17" s="17">
        <v>1.8E-3</v>
      </c>
      <c r="E17" s="18">
        <v>308.17</v>
      </c>
      <c r="F17" s="19">
        <f t="shared" ref="F17:F34" si="0">E17*1.2</f>
        <v>369.80400000000003</v>
      </c>
      <c r="G17" s="18">
        <f t="shared" ref="G17:G66" si="1">ROUND((E17*D17),2)</f>
        <v>0.55000000000000004</v>
      </c>
      <c r="H17" s="35">
        <f t="shared" ref="H17:H34" si="2">G17*1.2</f>
        <v>0.66</v>
      </c>
    </row>
    <row r="18" spans="2:8" x14ac:dyDescent="0.25">
      <c r="B18" s="16" t="s">
        <v>42</v>
      </c>
      <c r="C18" s="22" t="s">
        <v>19</v>
      </c>
      <c r="D18" s="17">
        <v>1.2999999999999999E-3</v>
      </c>
      <c r="E18" s="18">
        <v>329.44</v>
      </c>
      <c r="F18" s="19">
        <f t="shared" si="0"/>
        <v>395.32799999999997</v>
      </c>
      <c r="G18" s="18">
        <f t="shared" si="1"/>
        <v>0.43</v>
      </c>
      <c r="H18" s="35">
        <f t="shared" si="2"/>
        <v>0.51600000000000001</v>
      </c>
    </row>
    <row r="19" spans="2:8" x14ac:dyDescent="0.25">
      <c r="B19" s="44" t="s">
        <v>77</v>
      </c>
      <c r="C19" s="22" t="s">
        <v>19</v>
      </c>
      <c r="D19" s="17">
        <v>1.8E-3</v>
      </c>
      <c r="E19" s="45">
        <v>344.09</v>
      </c>
      <c r="F19" s="19">
        <f t="shared" si="0"/>
        <v>412.90799999999996</v>
      </c>
      <c r="G19" s="18">
        <f t="shared" si="1"/>
        <v>0.62</v>
      </c>
      <c r="H19" s="35">
        <f t="shared" si="2"/>
        <v>0.74399999999999999</v>
      </c>
    </row>
    <row r="20" spans="2:8" x14ac:dyDescent="0.25">
      <c r="B20" s="44" t="s">
        <v>78</v>
      </c>
      <c r="C20" s="22" t="s">
        <v>19</v>
      </c>
      <c r="D20" s="17">
        <v>1.8E-3</v>
      </c>
      <c r="E20" s="45">
        <v>351.48</v>
      </c>
      <c r="F20" s="19">
        <f t="shared" si="0"/>
        <v>421.77600000000001</v>
      </c>
      <c r="G20" s="18">
        <f t="shared" si="1"/>
        <v>0.63</v>
      </c>
      <c r="H20" s="35">
        <f t="shared" si="2"/>
        <v>0.75600000000000001</v>
      </c>
    </row>
    <row r="21" spans="2:8" x14ac:dyDescent="0.25">
      <c r="B21" s="44" t="s">
        <v>79</v>
      </c>
      <c r="C21" s="22" t="s">
        <v>19</v>
      </c>
      <c r="D21" s="17">
        <v>1.2999999999999999E-3</v>
      </c>
      <c r="E21" s="45">
        <v>378.19</v>
      </c>
      <c r="F21" s="19">
        <f t="shared" si="0"/>
        <v>453.82799999999997</v>
      </c>
      <c r="G21" s="18">
        <f t="shared" si="1"/>
        <v>0.49</v>
      </c>
      <c r="H21" s="35">
        <f t="shared" si="2"/>
        <v>0.58799999999999997</v>
      </c>
    </row>
    <row r="22" spans="2:8" x14ac:dyDescent="0.25">
      <c r="B22" s="44" t="s">
        <v>80</v>
      </c>
      <c r="C22" s="22" t="s">
        <v>19</v>
      </c>
      <c r="D22" s="17">
        <v>1.2999999999999999E-3</v>
      </c>
      <c r="E22" s="45">
        <v>388.42</v>
      </c>
      <c r="F22" s="19">
        <f t="shared" si="0"/>
        <v>466.10399999999998</v>
      </c>
      <c r="G22" s="18">
        <f t="shared" si="1"/>
        <v>0.5</v>
      </c>
      <c r="H22" s="35">
        <f t="shared" si="2"/>
        <v>0.6</v>
      </c>
    </row>
    <row r="23" spans="2:8" x14ac:dyDescent="0.25">
      <c r="B23" s="16" t="s">
        <v>81</v>
      </c>
      <c r="C23" s="22" t="s">
        <v>19</v>
      </c>
      <c r="D23" s="17">
        <v>3.5000000000000001E-3</v>
      </c>
      <c r="E23" s="18">
        <v>338.36</v>
      </c>
      <c r="F23" s="19">
        <f t="shared" si="0"/>
        <v>406.03199999999998</v>
      </c>
      <c r="G23" s="18">
        <f t="shared" si="1"/>
        <v>1.18</v>
      </c>
      <c r="H23" s="35">
        <f t="shared" si="2"/>
        <v>1.4159999999999999</v>
      </c>
    </row>
    <row r="24" spans="2:8" x14ac:dyDescent="0.25">
      <c r="B24" s="16" t="s">
        <v>102</v>
      </c>
      <c r="C24" s="22" t="s">
        <v>19</v>
      </c>
      <c r="D24" s="17">
        <v>1.2500000000000001E-2</v>
      </c>
      <c r="E24" s="18">
        <v>364.21</v>
      </c>
      <c r="F24" s="19">
        <f>E24*1.2</f>
        <v>437.05199999999996</v>
      </c>
      <c r="G24" s="18">
        <f>ROUND((E24*D24),2)</f>
        <v>4.55</v>
      </c>
      <c r="H24" s="35">
        <f>G24*1.2</f>
        <v>5.46</v>
      </c>
    </row>
    <row r="25" spans="2:8" x14ac:dyDescent="0.25">
      <c r="B25" s="16" t="s">
        <v>43</v>
      </c>
      <c r="C25" s="22" t="s">
        <v>19</v>
      </c>
      <c r="D25" s="21">
        <v>1.6E-2</v>
      </c>
      <c r="E25" s="18">
        <v>313.67</v>
      </c>
      <c r="F25" s="19">
        <f t="shared" si="0"/>
        <v>376.404</v>
      </c>
      <c r="G25" s="18">
        <f t="shared" si="1"/>
        <v>5.0199999999999996</v>
      </c>
      <c r="H25" s="35">
        <f t="shared" si="2"/>
        <v>6.0239999999999991</v>
      </c>
    </row>
    <row r="26" spans="2:8" x14ac:dyDescent="0.25">
      <c r="B26" s="16" t="s">
        <v>44</v>
      </c>
      <c r="C26" s="22" t="s">
        <v>19</v>
      </c>
      <c r="D26" s="21">
        <v>4.2999999999999997E-2</v>
      </c>
      <c r="E26" s="18">
        <v>299.35000000000002</v>
      </c>
      <c r="F26" s="19">
        <f t="shared" si="0"/>
        <v>359.22</v>
      </c>
      <c r="G26" s="18">
        <f t="shared" si="1"/>
        <v>12.87</v>
      </c>
      <c r="H26" s="35">
        <f t="shared" si="2"/>
        <v>15.443999999999999</v>
      </c>
    </row>
    <row r="27" spans="2:8" x14ac:dyDescent="0.25">
      <c r="B27" s="16" t="s">
        <v>45</v>
      </c>
      <c r="C27" s="22" t="s">
        <v>19</v>
      </c>
      <c r="D27" s="22">
        <v>3.3099999999999997E-2</v>
      </c>
      <c r="E27" s="18">
        <v>297.12</v>
      </c>
      <c r="F27" s="19">
        <f t="shared" si="0"/>
        <v>356.54399999999998</v>
      </c>
      <c r="G27" s="18">
        <f t="shared" si="1"/>
        <v>9.83</v>
      </c>
      <c r="H27" s="35">
        <f t="shared" si="2"/>
        <v>11.795999999999999</v>
      </c>
    </row>
    <row r="28" spans="2:8" x14ac:dyDescent="0.25">
      <c r="B28" s="16" t="s">
        <v>46</v>
      </c>
      <c r="C28" s="22" t="s">
        <v>19</v>
      </c>
      <c r="D28" s="22">
        <v>1.44E-2</v>
      </c>
      <c r="E28" s="18">
        <v>310.7</v>
      </c>
      <c r="F28" s="19">
        <f t="shared" si="0"/>
        <v>372.84</v>
      </c>
      <c r="G28" s="18">
        <f t="shared" si="1"/>
        <v>4.47</v>
      </c>
      <c r="H28" s="35">
        <f t="shared" si="2"/>
        <v>5.3639999999999999</v>
      </c>
    </row>
    <row r="29" spans="2:8" x14ac:dyDescent="0.25">
      <c r="B29" s="16" t="s">
        <v>47</v>
      </c>
      <c r="C29" s="22" t="s">
        <v>19</v>
      </c>
      <c r="D29" s="22">
        <v>3.3999999999999998E-3</v>
      </c>
      <c r="E29" s="18">
        <v>431.58</v>
      </c>
      <c r="F29" s="19">
        <f t="shared" si="0"/>
        <v>517.89599999999996</v>
      </c>
      <c r="G29" s="18">
        <f t="shared" si="1"/>
        <v>1.47</v>
      </c>
      <c r="H29" s="35">
        <f t="shared" si="2"/>
        <v>1.764</v>
      </c>
    </row>
    <row r="30" spans="2:8" x14ac:dyDescent="0.25">
      <c r="B30" s="16" t="s">
        <v>48</v>
      </c>
      <c r="C30" s="22" t="s">
        <v>19</v>
      </c>
      <c r="D30" s="22">
        <v>3.7000000000000002E-3</v>
      </c>
      <c r="E30" s="18">
        <v>416.51</v>
      </c>
      <c r="F30" s="19">
        <f t="shared" si="0"/>
        <v>499.81199999999995</v>
      </c>
      <c r="G30" s="18">
        <f t="shared" si="1"/>
        <v>1.54</v>
      </c>
      <c r="H30" s="35">
        <f t="shared" si="2"/>
        <v>1.8479999999999999</v>
      </c>
    </row>
    <row r="31" spans="2:8" x14ac:dyDescent="0.25">
      <c r="B31" s="16" t="s">
        <v>49</v>
      </c>
      <c r="C31" s="22" t="s">
        <v>19</v>
      </c>
      <c r="D31" s="22">
        <v>9.1999999999999998E-3</v>
      </c>
      <c r="E31" s="18">
        <v>267.31</v>
      </c>
      <c r="F31" s="19">
        <f t="shared" si="0"/>
        <v>320.77199999999999</v>
      </c>
      <c r="G31" s="18">
        <f t="shared" si="1"/>
        <v>2.46</v>
      </c>
      <c r="H31" s="35">
        <f t="shared" si="2"/>
        <v>2.952</v>
      </c>
    </row>
    <row r="32" spans="2:8" x14ac:dyDescent="0.25">
      <c r="B32" s="16" t="s">
        <v>50</v>
      </c>
      <c r="C32" s="22" t="s">
        <v>19</v>
      </c>
      <c r="D32" s="22">
        <v>8.3999999999999995E-3</v>
      </c>
      <c r="E32" s="18">
        <v>306.27999999999997</v>
      </c>
      <c r="F32" s="19">
        <f t="shared" si="0"/>
        <v>367.53599999999994</v>
      </c>
      <c r="G32" s="18">
        <f t="shared" si="1"/>
        <v>2.57</v>
      </c>
      <c r="H32" s="35">
        <f t="shared" si="2"/>
        <v>3.0839999999999996</v>
      </c>
    </row>
    <row r="33" spans="2:8" x14ac:dyDescent="0.25">
      <c r="B33" s="44" t="s">
        <v>82</v>
      </c>
      <c r="C33" s="22" t="s">
        <v>19</v>
      </c>
      <c r="D33" s="23">
        <v>3.2399999999999998E-3</v>
      </c>
      <c r="E33" s="45">
        <v>350.34</v>
      </c>
      <c r="F33" s="19">
        <f t="shared" si="0"/>
        <v>420.40799999999996</v>
      </c>
      <c r="G33" s="18">
        <f t="shared" si="1"/>
        <v>1.1399999999999999</v>
      </c>
      <c r="H33" s="35">
        <f t="shared" si="2"/>
        <v>1.3679999999999999</v>
      </c>
    </row>
    <row r="34" spans="2:8" x14ac:dyDescent="0.25">
      <c r="B34" s="44" t="s">
        <v>83</v>
      </c>
      <c r="C34" s="22" t="s">
        <v>19</v>
      </c>
      <c r="D34" s="23">
        <v>2.4399999999999999E-3</v>
      </c>
      <c r="E34" s="45">
        <v>396.72</v>
      </c>
      <c r="F34" s="19">
        <f t="shared" si="0"/>
        <v>476.06400000000002</v>
      </c>
      <c r="G34" s="18">
        <f t="shared" si="1"/>
        <v>0.97</v>
      </c>
      <c r="H34" s="35">
        <f t="shared" si="2"/>
        <v>1.1639999999999999</v>
      </c>
    </row>
    <row r="35" spans="2:8" x14ac:dyDescent="0.25">
      <c r="B35" s="24" t="s">
        <v>51</v>
      </c>
      <c r="C35" s="22"/>
      <c r="D35" s="22"/>
      <c r="E35" s="25"/>
      <c r="F35" s="19"/>
      <c r="G35" s="18"/>
      <c r="H35" s="35"/>
    </row>
    <row r="36" spans="2:8" x14ac:dyDescent="0.25">
      <c r="B36" s="50" t="s">
        <v>1</v>
      </c>
      <c r="C36" s="22" t="s">
        <v>19</v>
      </c>
      <c r="D36" s="51">
        <v>0.13300000000000001</v>
      </c>
      <c r="E36" s="52">
        <v>219.04</v>
      </c>
      <c r="F36" s="19">
        <f t="shared" ref="F36:F53" si="3">E36*1.2</f>
        <v>262.84799999999996</v>
      </c>
      <c r="G36" s="18">
        <f t="shared" si="1"/>
        <v>29.13</v>
      </c>
      <c r="H36" s="35">
        <f t="shared" ref="H36:H53" si="4">G36*1.2</f>
        <v>34.955999999999996</v>
      </c>
    </row>
    <row r="37" spans="2:8" x14ac:dyDescent="0.25">
      <c r="B37" s="50" t="s">
        <v>13</v>
      </c>
      <c r="C37" s="22" t="s">
        <v>19</v>
      </c>
      <c r="D37" s="51">
        <v>0.1</v>
      </c>
      <c r="E37" s="52">
        <v>214.19</v>
      </c>
      <c r="F37" s="19">
        <f t="shared" si="3"/>
        <v>257.02799999999996</v>
      </c>
      <c r="G37" s="18">
        <f t="shared" si="1"/>
        <v>21.42</v>
      </c>
      <c r="H37" s="35">
        <f t="shared" si="4"/>
        <v>25.704000000000001</v>
      </c>
    </row>
    <row r="38" spans="2:8" x14ac:dyDescent="0.25">
      <c r="B38" s="50" t="s">
        <v>2</v>
      </c>
      <c r="C38" s="22" t="s">
        <v>19</v>
      </c>
      <c r="D38" s="51">
        <v>0.20300000000000001</v>
      </c>
      <c r="E38" s="52">
        <v>217.81</v>
      </c>
      <c r="F38" s="19">
        <f t="shared" si="3"/>
        <v>261.37200000000001</v>
      </c>
      <c r="G38" s="18">
        <f t="shared" si="1"/>
        <v>44.22</v>
      </c>
      <c r="H38" s="35">
        <f t="shared" si="4"/>
        <v>53.064</v>
      </c>
    </row>
    <row r="39" spans="2:8" x14ac:dyDescent="0.25">
      <c r="B39" s="50" t="s">
        <v>14</v>
      </c>
      <c r="C39" s="22" t="s">
        <v>19</v>
      </c>
      <c r="D39" s="51">
        <v>0.127</v>
      </c>
      <c r="E39" s="52">
        <v>219.22</v>
      </c>
      <c r="F39" s="19">
        <f t="shared" si="3"/>
        <v>263.06399999999996</v>
      </c>
      <c r="G39" s="18">
        <f t="shared" si="1"/>
        <v>27.84</v>
      </c>
      <c r="H39" s="35">
        <f t="shared" si="4"/>
        <v>33.408000000000001</v>
      </c>
    </row>
    <row r="40" spans="2:8" x14ac:dyDescent="0.25">
      <c r="B40" s="50" t="s">
        <v>3</v>
      </c>
      <c r="C40" s="22" t="s">
        <v>19</v>
      </c>
      <c r="D40" s="51">
        <v>0.26500000000000001</v>
      </c>
      <c r="E40" s="52">
        <v>218.24</v>
      </c>
      <c r="F40" s="19">
        <f t="shared" si="3"/>
        <v>261.88799999999998</v>
      </c>
      <c r="G40" s="18">
        <f t="shared" si="1"/>
        <v>57.83</v>
      </c>
      <c r="H40" s="35">
        <f t="shared" si="4"/>
        <v>69.396000000000001</v>
      </c>
    </row>
    <row r="41" spans="2:8" x14ac:dyDescent="0.25">
      <c r="B41" s="50" t="s">
        <v>16</v>
      </c>
      <c r="C41" s="22" t="s">
        <v>19</v>
      </c>
      <c r="D41" s="51">
        <v>0.159</v>
      </c>
      <c r="E41" s="52">
        <v>216.38</v>
      </c>
      <c r="F41" s="19">
        <f t="shared" si="3"/>
        <v>259.65600000000001</v>
      </c>
      <c r="G41" s="18">
        <f t="shared" si="1"/>
        <v>34.4</v>
      </c>
      <c r="H41" s="35">
        <f t="shared" si="4"/>
        <v>41.279999999999994</v>
      </c>
    </row>
    <row r="42" spans="2:8" x14ac:dyDescent="0.25">
      <c r="B42" s="50" t="s">
        <v>4</v>
      </c>
      <c r="C42" s="22" t="s">
        <v>19</v>
      </c>
      <c r="D42" s="51">
        <v>0.33100000000000002</v>
      </c>
      <c r="E42" s="52">
        <v>215.64</v>
      </c>
      <c r="F42" s="19">
        <f t="shared" si="3"/>
        <v>258.76799999999997</v>
      </c>
      <c r="G42" s="18">
        <f t="shared" si="1"/>
        <v>71.38</v>
      </c>
      <c r="H42" s="35">
        <f t="shared" si="4"/>
        <v>85.655999999999992</v>
      </c>
    </row>
    <row r="43" spans="2:8" x14ac:dyDescent="0.25">
      <c r="B43" s="50" t="s">
        <v>15</v>
      </c>
      <c r="C43" s="22" t="s">
        <v>19</v>
      </c>
      <c r="D43" s="51">
        <v>0.191</v>
      </c>
      <c r="E43" s="52">
        <v>214.51</v>
      </c>
      <c r="F43" s="19">
        <f t="shared" si="3"/>
        <v>257.41199999999998</v>
      </c>
      <c r="G43" s="18">
        <f t="shared" si="1"/>
        <v>40.97</v>
      </c>
      <c r="H43" s="35">
        <f t="shared" si="4"/>
        <v>49.163999999999994</v>
      </c>
    </row>
    <row r="44" spans="2:8" x14ac:dyDescent="0.25">
      <c r="B44" s="50" t="s">
        <v>5</v>
      </c>
      <c r="C44" s="22" t="s">
        <v>19</v>
      </c>
      <c r="D44" s="51">
        <v>0.39800000000000002</v>
      </c>
      <c r="E44" s="52">
        <v>213.88</v>
      </c>
      <c r="F44" s="19">
        <f t="shared" si="3"/>
        <v>256.65600000000001</v>
      </c>
      <c r="G44" s="18">
        <f t="shared" si="1"/>
        <v>85.12</v>
      </c>
      <c r="H44" s="35">
        <f t="shared" si="4"/>
        <v>102.14400000000001</v>
      </c>
    </row>
    <row r="45" spans="2:8" x14ac:dyDescent="0.25">
      <c r="B45" s="50" t="s">
        <v>10</v>
      </c>
      <c r="C45" s="22" t="s">
        <v>19</v>
      </c>
      <c r="D45" s="51">
        <v>0.40600000000000003</v>
      </c>
      <c r="E45" s="52">
        <v>213.71</v>
      </c>
      <c r="F45" s="19">
        <f t="shared" si="3"/>
        <v>256.452</v>
      </c>
      <c r="G45" s="18">
        <f t="shared" si="1"/>
        <v>86.77</v>
      </c>
      <c r="H45" s="35">
        <f t="shared" si="4"/>
        <v>104.124</v>
      </c>
    </row>
    <row r="46" spans="2:8" x14ac:dyDescent="0.25">
      <c r="B46" s="50" t="s">
        <v>23</v>
      </c>
      <c r="C46" s="22" t="s">
        <v>19</v>
      </c>
      <c r="D46" s="51">
        <v>0.54300000000000004</v>
      </c>
      <c r="E46" s="52">
        <v>211.56</v>
      </c>
      <c r="F46" s="19">
        <f t="shared" si="3"/>
        <v>253.87199999999999</v>
      </c>
      <c r="G46" s="18">
        <f t="shared" si="1"/>
        <v>114.88</v>
      </c>
      <c r="H46" s="35">
        <f t="shared" si="4"/>
        <v>137.85599999999999</v>
      </c>
    </row>
    <row r="47" spans="2:8" x14ac:dyDescent="0.25">
      <c r="B47" s="50" t="s">
        <v>11</v>
      </c>
      <c r="C47" s="22" t="s">
        <v>19</v>
      </c>
      <c r="D47" s="51">
        <v>0.67900000000000005</v>
      </c>
      <c r="E47" s="52">
        <v>213.52</v>
      </c>
      <c r="F47" s="19">
        <f t="shared" si="3"/>
        <v>256.22399999999999</v>
      </c>
      <c r="G47" s="18">
        <f t="shared" si="1"/>
        <v>144.97999999999999</v>
      </c>
      <c r="H47" s="35">
        <f t="shared" si="4"/>
        <v>173.97599999999997</v>
      </c>
    </row>
    <row r="48" spans="2:8" x14ac:dyDescent="0.25">
      <c r="B48" s="50" t="s">
        <v>12</v>
      </c>
      <c r="C48" s="22" t="s">
        <v>19</v>
      </c>
      <c r="D48" s="51">
        <v>0.81499999999999995</v>
      </c>
      <c r="E48" s="52">
        <v>212.12</v>
      </c>
      <c r="F48" s="19">
        <f t="shared" si="3"/>
        <v>254.54399999999998</v>
      </c>
      <c r="G48" s="18">
        <f t="shared" si="1"/>
        <v>172.88</v>
      </c>
      <c r="H48" s="35">
        <f t="shared" si="4"/>
        <v>207.45599999999999</v>
      </c>
    </row>
    <row r="49" spans="2:8" x14ac:dyDescent="0.25">
      <c r="B49" s="50" t="s">
        <v>26</v>
      </c>
      <c r="C49" s="22" t="s">
        <v>19</v>
      </c>
      <c r="D49" s="51">
        <v>9.8000000000000004E-2</v>
      </c>
      <c r="E49" s="52">
        <v>221.03</v>
      </c>
      <c r="F49" s="19">
        <f t="shared" si="3"/>
        <v>265.23599999999999</v>
      </c>
      <c r="G49" s="18">
        <f t="shared" si="1"/>
        <v>21.66</v>
      </c>
      <c r="H49" s="35">
        <f t="shared" si="4"/>
        <v>25.992000000000001</v>
      </c>
    </row>
    <row r="50" spans="2:8" x14ac:dyDescent="0.25">
      <c r="B50" s="50" t="s">
        <v>6</v>
      </c>
      <c r="C50" s="22" t="s">
        <v>19</v>
      </c>
      <c r="D50" s="51">
        <v>0.14599999999999999</v>
      </c>
      <c r="E50" s="52">
        <v>217.72</v>
      </c>
      <c r="F50" s="19">
        <f t="shared" si="3"/>
        <v>261.26400000000001</v>
      </c>
      <c r="G50" s="18">
        <f t="shared" si="1"/>
        <v>31.79</v>
      </c>
      <c r="H50" s="35">
        <f t="shared" si="4"/>
        <v>38.147999999999996</v>
      </c>
    </row>
    <row r="51" spans="2:8" x14ac:dyDescent="0.25">
      <c r="B51" s="50" t="s">
        <v>7</v>
      </c>
      <c r="C51" s="22" t="s">
        <v>19</v>
      </c>
      <c r="D51" s="51">
        <v>0.19500000000000001</v>
      </c>
      <c r="E51" s="52">
        <v>214.57</v>
      </c>
      <c r="F51" s="19">
        <f t="shared" si="3"/>
        <v>257.48399999999998</v>
      </c>
      <c r="G51" s="18">
        <f t="shared" si="1"/>
        <v>41.84</v>
      </c>
      <c r="H51" s="35">
        <f t="shared" si="4"/>
        <v>50.208000000000006</v>
      </c>
    </row>
    <row r="52" spans="2:8" x14ac:dyDescent="0.25">
      <c r="B52" s="50" t="s">
        <v>8</v>
      </c>
      <c r="C52" s="22" t="s">
        <v>19</v>
      </c>
      <c r="D52" s="51">
        <v>0.24399999999999999</v>
      </c>
      <c r="E52" s="52">
        <v>212.68</v>
      </c>
      <c r="F52" s="19">
        <f t="shared" si="3"/>
        <v>255.21600000000001</v>
      </c>
      <c r="G52" s="18">
        <f t="shared" si="1"/>
        <v>51.89</v>
      </c>
      <c r="H52" s="35">
        <f t="shared" si="4"/>
        <v>62.268000000000001</v>
      </c>
    </row>
    <row r="53" spans="2:8" x14ac:dyDescent="0.25">
      <c r="B53" s="50" t="s">
        <v>9</v>
      </c>
      <c r="C53" s="22" t="s">
        <v>19</v>
      </c>
      <c r="D53" s="51">
        <v>0.29299999999999998</v>
      </c>
      <c r="E53" s="52">
        <v>217</v>
      </c>
      <c r="F53" s="19">
        <f t="shared" si="3"/>
        <v>260.39999999999998</v>
      </c>
      <c r="G53" s="18">
        <f t="shared" si="1"/>
        <v>63.58</v>
      </c>
      <c r="H53" s="35">
        <f t="shared" si="4"/>
        <v>76.295999999999992</v>
      </c>
    </row>
    <row r="54" spans="2:8" x14ac:dyDescent="0.25">
      <c r="B54" s="24" t="s">
        <v>20</v>
      </c>
      <c r="C54" s="22"/>
      <c r="D54" s="22"/>
      <c r="E54" s="26"/>
      <c r="F54" s="19"/>
      <c r="G54" s="18"/>
      <c r="H54" s="35"/>
    </row>
    <row r="55" spans="2:8" x14ac:dyDescent="0.25">
      <c r="B55" s="50" t="s">
        <v>93</v>
      </c>
      <c r="C55" s="22" t="s">
        <v>19</v>
      </c>
      <c r="D55" s="22">
        <v>0.05</v>
      </c>
      <c r="E55" s="18">
        <v>1919.33</v>
      </c>
      <c r="F55" s="19">
        <f t="shared" ref="F55:F66" si="5">E55*1.2</f>
        <v>2303.1959999999999</v>
      </c>
      <c r="G55" s="18">
        <f t="shared" si="1"/>
        <v>95.97</v>
      </c>
      <c r="H55" s="35">
        <f>G55*1.2</f>
        <v>115.16399999999999</v>
      </c>
    </row>
    <row r="56" spans="2:8" x14ac:dyDescent="0.25">
      <c r="B56" s="50" t="s">
        <v>94</v>
      </c>
      <c r="C56" s="22" t="s">
        <v>19</v>
      </c>
      <c r="D56" s="22">
        <v>0.1</v>
      </c>
      <c r="E56" s="18">
        <v>1196.68</v>
      </c>
      <c r="F56" s="19">
        <f t="shared" si="5"/>
        <v>1436.0160000000001</v>
      </c>
      <c r="G56" s="18">
        <f t="shared" si="1"/>
        <v>119.67</v>
      </c>
      <c r="H56" s="35">
        <f t="shared" ref="H56:H66" si="6">G56*1.2</f>
        <v>143.60399999999998</v>
      </c>
    </row>
    <row r="57" spans="2:8" x14ac:dyDescent="0.25">
      <c r="B57" s="50" t="s">
        <v>95</v>
      </c>
      <c r="C57" s="22" t="s">
        <v>19</v>
      </c>
      <c r="D57" s="22">
        <v>0.16</v>
      </c>
      <c r="E57" s="18">
        <v>930.32</v>
      </c>
      <c r="F57" s="19">
        <f t="shared" si="5"/>
        <v>1116.384</v>
      </c>
      <c r="G57" s="18">
        <f t="shared" si="1"/>
        <v>148.85</v>
      </c>
      <c r="H57" s="35">
        <f t="shared" si="6"/>
        <v>178.61999999999998</v>
      </c>
    </row>
    <row r="58" spans="2:8" x14ac:dyDescent="0.25">
      <c r="B58" s="50" t="s">
        <v>96</v>
      </c>
      <c r="C58" s="22" t="s">
        <v>19</v>
      </c>
      <c r="D58" s="22">
        <v>0.24</v>
      </c>
      <c r="E58" s="18">
        <v>718.79</v>
      </c>
      <c r="F58" s="19">
        <f t="shared" si="5"/>
        <v>862.54799999999989</v>
      </c>
      <c r="G58" s="18">
        <f t="shared" si="1"/>
        <v>172.51</v>
      </c>
      <c r="H58" s="35">
        <f t="shared" si="6"/>
        <v>207.01199999999997</v>
      </c>
    </row>
    <row r="59" spans="2:8" x14ac:dyDescent="0.25">
      <c r="B59" s="50" t="s">
        <v>97</v>
      </c>
      <c r="C59" s="22" t="s">
        <v>19</v>
      </c>
      <c r="D59" s="22">
        <v>0.27</v>
      </c>
      <c r="E59" s="18">
        <v>660.04</v>
      </c>
      <c r="F59" s="19">
        <f t="shared" si="5"/>
        <v>792.04799999999989</v>
      </c>
      <c r="G59" s="18">
        <f t="shared" si="1"/>
        <v>178.21</v>
      </c>
      <c r="H59" s="35">
        <f t="shared" si="6"/>
        <v>213.852</v>
      </c>
    </row>
    <row r="60" spans="2:8" x14ac:dyDescent="0.25">
      <c r="B60" s="50" t="s">
        <v>98</v>
      </c>
      <c r="C60" s="22" t="s">
        <v>19</v>
      </c>
      <c r="D60" s="22">
        <v>0.4</v>
      </c>
      <c r="E60" s="18">
        <v>553.61</v>
      </c>
      <c r="F60" s="19">
        <f t="shared" si="5"/>
        <v>664.33199999999999</v>
      </c>
      <c r="G60" s="18">
        <f t="shared" si="1"/>
        <v>221.44</v>
      </c>
      <c r="H60" s="35">
        <f t="shared" si="6"/>
        <v>265.72800000000001</v>
      </c>
    </row>
    <row r="61" spans="2:8" x14ac:dyDescent="0.25">
      <c r="B61" s="16" t="s">
        <v>84</v>
      </c>
      <c r="C61" s="22" t="s">
        <v>19</v>
      </c>
      <c r="D61" s="22">
        <v>0.02</v>
      </c>
      <c r="E61" s="18">
        <v>1091.23</v>
      </c>
      <c r="F61" s="19">
        <f t="shared" si="5"/>
        <v>1309.4759999999999</v>
      </c>
      <c r="G61" s="18">
        <f t="shared" si="1"/>
        <v>21.82</v>
      </c>
      <c r="H61" s="35">
        <f t="shared" si="6"/>
        <v>26.184000000000001</v>
      </c>
    </row>
    <row r="62" spans="2:8" x14ac:dyDescent="0.25">
      <c r="B62" s="16" t="s">
        <v>85</v>
      </c>
      <c r="C62" s="22" t="s">
        <v>19</v>
      </c>
      <c r="D62" s="22">
        <v>0.05</v>
      </c>
      <c r="E62" s="18">
        <v>606.16</v>
      </c>
      <c r="F62" s="19">
        <f t="shared" si="5"/>
        <v>727.39199999999994</v>
      </c>
      <c r="G62" s="18">
        <f t="shared" si="1"/>
        <v>30.31</v>
      </c>
      <c r="H62" s="35">
        <f t="shared" si="6"/>
        <v>36.372</v>
      </c>
    </row>
    <row r="63" spans="2:8" x14ac:dyDescent="0.25">
      <c r="B63" s="16" t="s">
        <v>52</v>
      </c>
      <c r="C63" s="22" t="s">
        <v>19</v>
      </c>
      <c r="D63" s="22">
        <v>0.38</v>
      </c>
      <c r="E63" s="18">
        <v>503.39</v>
      </c>
      <c r="F63" s="19">
        <f>E63*1.2</f>
        <v>604.06799999999998</v>
      </c>
      <c r="G63" s="18">
        <f>ROUND((E63*D63),2)</f>
        <v>191.29</v>
      </c>
      <c r="H63" s="35">
        <f>G63*1.2</f>
        <v>229.54799999999997</v>
      </c>
    </row>
    <row r="64" spans="2:8" x14ac:dyDescent="0.25">
      <c r="B64" s="16" t="s">
        <v>53</v>
      </c>
      <c r="C64" s="22" t="s">
        <v>19</v>
      </c>
      <c r="D64" s="22">
        <v>0.41</v>
      </c>
      <c r="E64" s="18">
        <v>489.64</v>
      </c>
      <c r="F64" s="19">
        <f>E64*1.2</f>
        <v>587.56799999999998</v>
      </c>
      <c r="G64" s="18">
        <f>ROUND((E64*D64),2)</f>
        <v>200.75</v>
      </c>
      <c r="H64" s="35">
        <f>G64*1.2</f>
        <v>240.89999999999998</v>
      </c>
    </row>
    <row r="65" spans="2:8" x14ac:dyDescent="0.25">
      <c r="B65" s="27" t="s">
        <v>24</v>
      </c>
      <c r="C65" s="22" t="s">
        <v>19</v>
      </c>
      <c r="D65" s="22">
        <v>0.14799999999999999</v>
      </c>
      <c r="E65" s="18">
        <v>1082.93</v>
      </c>
      <c r="F65" s="19">
        <f t="shared" si="5"/>
        <v>1299.5160000000001</v>
      </c>
      <c r="G65" s="18">
        <f t="shared" si="1"/>
        <v>160.27000000000001</v>
      </c>
      <c r="H65" s="35">
        <f t="shared" si="6"/>
        <v>192.32400000000001</v>
      </c>
    </row>
    <row r="66" spans="2:8" x14ac:dyDescent="0.25">
      <c r="B66" s="16" t="s">
        <v>25</v>
      </c>
      <c r="C66" s="22" t="s">
        <v>19</v>
      </c>
      <c r="D66" s="22">
        <v>4.3999999999999997E-2</v>
      </c>
      <c r="E66" s="18">
        <v>1100.4000000000001</v>
      </c>
      <c r="F66" s="19">
        <f t="shared" si="5"/>
        <v>1320.48</v>
      </c>
      <c r="G66" s="18">
        <f t="shared" si="1"/>
        <v>48.42</v>
      </c>
      <c r="H66" s="35">
        <f t="shared" si="6"/>
        <v>58.103999999999999</v>
      </c>
    </row>
    <row r="67" spans="2:8" x14ac:dyDescent="0.25">
      <c r="B67" s="28" t="s">
        <v>54</v>
      </c>
      <c r="C67" s="22"/>
      <c r="D67" s="22"/>
      <c r="E67" s="25"/>
      <c r="F67" s="19"/>
      <c r="G67" s="18"/>
      <c r="H67" s="35"/>
    </row>
    <row r="68" spans="2:8" x14ac:dyDescent="0.25">
      <c r="B68" s="16" t="s">
        <v>55</v>
      </c>
      <c r="C68" s="22" t="s">
        <v>19</v>
      </c>
      <c r="D68" s="22">
        <v>0.18</v>
      </c>
      <c r="E68" s="18">
        <v>489.91</v>
      </c>
      <c r="F68" s="19">
        <f>E68*1.2</f>
        <v>587.89200000000005</v>
      </c>
      <c r="G68" s="18">
        <f>ROUND((E68*D68),2)</f>
        <v>88.18</v>
      </c>
      <c r="H68" s="35">
        <f>G68*1.2</f>
        <v>105.816</v>
      </c>
    </row>
    <row r="69" spans="2:8" x14ac:dyDescent="0.25">
      <c r="B69" s="16" t="s">
        <v>56</v>
      </c>
      <c r="C69" s="22" t="s">
        <v>19</v>
      </c>
      <c r="D69" s="22">
        <v>0.38</v>
      </c>
      <c r="E69" s="18">
        <v>477.25</v>
      </c>
      <c r="F69" s="19">
        <f>E69*1.2</f>
        <v>572.69999999999993</v>
      </c>
      <c r="G69" s="18">
        <f>ROUND((E69*D69),2)</f>
        <v>181.36</v>
      </c>
      <c r="H69" s="35">
        <f>G69*1.2</f>
        <v>217.63200000000001</v>
      </c>
    </row>
    <row r="70" spans="2:8" x14ac:dyDescent="0.25">
      <c r="B70" s="16" t="s">
        <v>99</v>
      </c>
      <c r="C70" s="22" t="s">
        <v>19</v>
      </c>
      <c r="D70" s="22">
        <v>0.59</v>
      </c>
      <c r="E70" s="18">
        <v>616.66</v>
      </c>
      <c r="F70" s="19">
        <f>E70*1.2</f>
        <v>739.99199999999996</v>
      </c>
      <c r="G70" s="18">
        <f>ROUND((E70*D70),2)</f>
        <v>363.83</v>
      </c>
      <c r="H70" s="35">
        <f>G70*1.2</f>
        <v>436.59599999999995</v>
      </c>
    </row>
    <row r="71" spans="2:8" x14ac:dyDescent="0.25">
      <c r="B71" s="28" t="s">
        <v>57</v>
      </c>
      <c r="C71" s="22"/>
      <c r="D71" s="22"/>
      <c r="E71" s="18"/>
      <c r="F71" s="19"/>
      <c r="G71" s="18"/>
      <c r="H71" s="35"/>
    </row>
    <row r="72" spans="2:8" x14ac:dyDescent="0.25">
      <c r="B72" s="16" t="s">
        <v>58</v>
      </c>
      <c r="C72" s="22" t="s">
        <v>19</v>
      </c>
      <c r="D72" s="22">
        <v>0.1</v>
      </c>
      <c r="E72" s="18">
        <v>476.33</v>
      </c>
      <c r="F72" s="19">
        <f t="shared" ref="F72:F89" si="7">E72*1.2</f>
        <v>571.596</v>
      </c>
      <c r="G72" s="18">
        <f t="shared" ref="G72:G89" si="8">ROUND((E72*D72),2)</f>
        <v>47.63</v>
      </c>
      <c r="H72" s="35">
        <f t="shared" ref="H72:H89" si="9">G72*1.2</f>
        <v>57.155999999999999</v>
      </c>
    </row>
    <row r="73" spans="2:8" x14ac:dyDescent="0.25">
      <c r="B73" s="16" t="s">
        <v>86</v>
      </c>
      <c r="C73" s="22" t="s">
        <v>19</v>
      </c>
      <c r="D73" s="22">
        <v>0.1</v>
      </c>
      <c r="E73" s="18">
        <v>616.32000000000005</v>
      </c>
      <c r="F73" s="19">
        <f t="shared" si="7"/>
        <v>739.58400000000006</v>
      </c>
      <c r="G73" s="18">
        <f t="shared" si="8"/>
        <v>61.63</v>
      </c>
      <c r="H73" s="35">
        <f t="shared" si="9"/>
        <v>73.956000000000003</v>
      </c>
    </row>
    <row r="74" spans="2:8" x14ac:dyDescent="0.25">
      <c r="B74" s="16" t="s">
        <v>59</v>
      </c>
      <c r="C74" s="22" t="s">
        <v>19</v>
      </c>
      <c r="D74" s="22">
        <v>0.27</v>
      </c>
      <c r="E74" s="18">
        <v>554.98</v>
      </c>
      <c r="F74" s="19">
        <f t="shared" si="7"/>
        <v>665.976</v>
      </c>
      <c r="G74" s="18">
        <f t="shared" si="8"/>
        <v>149.84</v>
      </c>
      <c r="H74" s="35">
        <f t="shared" si="9"/>
        <v>179.80799999999999</v>
      </c>
    </row>
    <row r="75" spans="2:8" x14ac:dyDescent="0.25">
      <c r="B75" s="29" t="s">
        <v>60</v>
      </c>
      <c r="C75" s="22" t="s">
        <v>19</v>
      </c>
      <c r="D75" s="22">
        <v>0.27</v>
      </c>
      <c r="E75" s="18">
        <v>572.86</v>
      </c>
      <c r="F75" s="19">
        <f t="shared" si="7"/>
        <v>687.43200000000002</v>
      </c>
      <c r="G75" s="18">
        <f t="shared" si="8"/>
        <v>154.66999999999999</v>
      </c>
      <c r="H75" s="35">
        <f t="shared" si="9"/>
        <v>185.60399999999998</v>
      </c>
    </row>
    <row r="76" spans="2:8" x14ac:dyDescent="0.25">
      <c r="B76" s="16" t="s">
        <v>87</v>
      </c>
      <c r="C76" s="22" t="s">
        <v>19</v>
      </c>
      <c r="D76" s="22">
        <v>0.27</v>
      </c>
      <c r="E76" s="18">
        <v>623.14</v>
      </c>
      <c r="F76" s="19">
        <f t="shared" si="7"/>
        <v>747.76799999999992</v>
      </c>
      <c r="G76" s="18">
        <f t="shared" si="8"/>
        <v>168.25</v>
      </c>
      <c r="H76" s="35">
        <f t="shared" si="9"/>
        <v>201.9</v>
      </c>
    </row>
    <row r="77" spans="2:8" x14ac:dyDescent="0.25">
      <c r="B77" s="29" t="s">
        <v>61</v>
      </c>
      <c r="C77" s="22" t="s">
        <v>19</v>
      </c>
      <c r="D77" s="22">
        <v>0.27</v>
      </c>
      <c r="E77" s="18">
        <v>616.64</v>
      </c>
      <c r="F77" s="19">
        <f t="shared" si="7"/>
        <v>739.96799999999996</v>
      </c>
      <c r="G77" s="18">
        <f t="shared" si="8"/>
        <v>166.49</v>
      </c>
      <c r="H77" s="35">
        <f t="shared" si="9"/>
        <v>199.78800000000001</v>
      </c>
    </row>
    <row r="78" spans="2:8" x14ac:dyDescent="0.25">
      <c r="B78" s="16" t="s">
        <v>100</v>
      </c>
      <c r="C78" s="22" t="s">
        <v>19</v>
      </c>
      <c r="D78" s="22">
        <v>0.55000000000000004</v>
      </c>
      <c r="E78" s="18">
        <v>556</v>
      </c>
      <c r="F78" s="19">
        <f t="shared" si="7"/>
        <v>667.19999999999993</v>
      </c>
      <c r="G78" s="18">
        <f t="shared" si="8"/>
        <v>305.8</v>
      </c>
      <c r="H78" s="35">
        <f t="shared" si="9"/>
        <v>366.96</v>
      </c>
    </row>
    <row r="79" spans="2:8" x14ac:dyDescent="0.25">
      <c r="B79" s="16" t="s">
        <v>88</v>
      </c>
      <c r="C79" s="22" t="s">
        <v>19</v>
      </c>
      <c r="D79" s="22">
        <v>0.55000000000000004</v>
      </c>
      <c r="E79" s="18">
        <v>647.53</v>
      </c>
      <c r="F79" s="19">
        <f t="shared" si="7"/>
        <v>777.03599999999994</v>
      </c>
      <c r="G79" s="18">
        <f t="shared" si="8"/>
        <v>356.14</v>
      </c>
      <c r="H79" s="35">
        <f t="shared" si="9"/>
        <v>427.36799999999999</v>
      </c>
    </row>
    <row r="80" spans="2:8" x14ac:dyDescent="0.25">
      <c r="B80" s="16" t="s">
        <v>62</v>
      </c>
      <c r="C80" s="22" t="s">
        <v>19</v>
      </c>
      <c r="D80" s="22">
        <v>0.12</v>
      </c>
      <c r="E80" s="18">
        <v>576.47</v>
      </c>
      <c r="F80" s="19">
        <f t="shared" si="7"/>
        <v>691.76400000000001</v>
      </c>
      <c r="G80" s="18">
        <f t="shared" si="8"/>
        <v>69.180000000000007</v>
      </c>
      <c r="H80" s="35">
        <f t="shared" si="9"/>
        <v>83.016000000000005</v>
      </c>
    </row>
    <row r="81" spans="2:8" x14ac:dyDescent="0.25">
      <c r="B81" s="28" t="s">
        <v>63</v>
      </c>
      <c r="C81" s="22"/>
      <c r="D81" s="22"/>
      <c r="E81" s="25"/>
      <c r="F81" s="19"/>
      <c r="G81" s="18"/>
      <c r="H81" s="35"/>
    </row>
    <row r="82" spans="2:8" x14ac:dyDescent="0.25">
      <c r="B82" s="30" t="s">
        <v>64</v>
      </c>
      <c r="C82" s="22" t="s">
        <v>19</v>
      </c>
      <c r="D82" s="22">
        <v>0.48</v>
      </c>
      <c r="E82" s="18">
        <v>550.4</v>
      </c>
      <c r="F82" s="19">
        <f t="shared" si="7"/>
        <v>660.4799999999999</v>
      </c>
      <c r="G82" s="18">
        <f t="shared" si="8"/>
        <v>264.19</v>
      </c>
      <c r="H82" s="35">
        <f t="shared" si="9"/>
        <v>317.02799999999996</v>
      </c>
    </row>
    <row r="83" spans="2:8" x14ac:dyDescent="0.25">
      <c r="B83" s="30" t="s">
        <v>65</v>
      </c>
      <c r="C83" s="22" t="s">
        <v>19</v>
      </c>
      <c r="D83" s="22">
        <v>0.12</v>
      </c>
      <c r="E83" s="18">
        <v>599.36</v>
      </c>
      <c r="F83" s="19">
        <f t="shared" si="7"/>
        <v>719.23199999999997</v>
      </c>
      <c r="G83" s="18">
        <f t="shared" si="8"/>
        <v>71.92</v>
      </c>
      <c r="H83" s="35">
        <f t="shared" si="9"/>
        <v>86.304000000000002</v>
      </c>
    </row>
    <row r="84" spans="2:8" x14ac:dyDescent="0.25">
      <c r="B84" s="16" t="s">
        <v>66</v>
      </c>
      <c r="C84" s="22" t="s">
        <v>19</v>
      </c>
      <c r="D84" s="22">
        <v>0.36</v>
      </c>
      <c r="E84" s="18">
        <v>491.53</v>
      </c>
      <c r="F84" s="19">
        <f t="shared" si="7"/>
        <v>589.8359999999999</v>
      </c>
      <c r="G84" s="18">
        <f t="shared" si="8"/>
        <v>176.95</v>
      </c>
      <c r="H84" s="35">
        <f t="shared" si="9"/>
        <v>212.33999999999997</v>
      </c>
    </row>
    <row r="85" spans="2:8" x14ac:dyDescent="0.25">
      <c r="B85" s="16" t="s">
        <v>67</v>
      </c>
      <c r="C85" s="22" t="s">
        <v>19</v>
      </c>
      <c r="D85" s="22">
        <v>0.53</v>
      </c>
      <c r="E85" s="18">
        <v>560.78</v>
      </c>
      <c r="F85" s="19">
        <f t="shared" si="7"/>
        <v>672.93599999999992</v>
      </c>
      <c r="G85" s="18">
        <f t="shared" si="8"/>
        <v>297.20999999999998</v>
      </c>
      <c r="H85" s="35">
        <f t="shared" si="9"/>
        <v>356.65199999999999</v>
      </c>
    </row>
    <row r="86" spans="2:8" x14ac:dyDescent="0.25">
      <c r="B86" s="16" t="s">
        <v>68</v>
      </c>
      <c r="C86" s="22" t="s">
        <v>19</v>
      </c>
      <c r="D86" s="22">
        <v>0.17499999999999999</v>
      </c>
      <c r="E86" s="18">
        <v>458.36</v>
      </c>
      <c r="F86" s="19">
        <f t="shared" si="7"/>
        <v>550.03200000000004</v>
      </c>
      <c r="G86" s="18">
        <f t="shared" si="8"/>
        <v>80.209999999999994</v>
      </c>
      <c r="H86" s="35">
        <f t="shared" si="9"/>
        <v>96.251999999999995</v>
      </c>
    </row>
    <row r="87" spans="2:8" x14ac:dyDescent="0.25">
      <c r="B87" s="16" t="s">
        <v>69</v>
      </c>
      <c r="C87" s="22" t="s">
        <v>19</v>
      </c>
      <c r="D87" s="22">
        <v>0.72</v>
      </c>
      <c r="E87" s="18">
        <v>645.67999999999995</v>
      </c>
      <c r="F87" s="19">
        <f t="shared" si="7"/>
        <v>774.81599999999992</v>
      </c>
      <c r="G87" s="18">
        <f t="shared" si="8"/>
        <v>464.89</v>
      </c>
      <c r="H87" s="35">
        <f t="shared" si="9"/>
        <v>557.86799999999994</v>
      </c>
    </row>
    <row r="88" spans="2:8" x14ac:dyDescent="0.25">
      <c r="B88" s="16" t="s">
        <v>70</v>
      </c>
      <c r="C88" s="22" t="s">
        <v>19</v>
      </c>
      <c r="D88" s="22">
        <v>1.26</v>
      </c>
      <c r="E88" s="18">
        <v>569.41999999999996</v>
      </c>
      <c r="F88" s="19">
        <f t="shared" si="7"/>
        <v>683.30399999999997</v>
      </c>
      <c r="G88" s="18">
        <f t="shared" si="8"/>
        <v>717.47</v>
      </c>
      <c r="H88" s="35">
        <f t="shared" si="9"/>
        <v>860.96400000000006</v>
      </c>
    </row>
    <row r="89" spans="2:8" x14ac:dyDescent="0.25">
      <c r="B89" s="31" t="s">
        <v>71</v>
      </c>
      <c r="C89" s="22" t="s">
        <v>19</v>
      </c>
      <c r="D89" s="22">
        <v>0.09</v>
      </c>
      <c r="E89" s="18">
        <v>701.84</v>
      </c>
      <c r="F89" s="19">
        <f t="shared" si="7"/>
        <v>842.20799999999997</v>
      </c>
      <c r="G89" s="18">
        <f t="shared" si="8"/>
        <v>63.17</v>
      </c>
      <c r="H89" s="35">
        <f t="shared" si="9"/>
        <v>75.804000000000002</v>
      </c>
    </row>
    <row r="90" spans="2:8" x14ac:dyDescent="0.25">
      <c r="B90" s="28" t="s">
        <v>22</v>
      </c>
      <c r="C90" s="22"/>
      <c r="D90" s="22"/>
      <c r="E90" s="18"/>
      <c r="F90" s="18"/>
      <c r="G90" s="18"/>
      <c r="H90" s="35"/>
    </row>
    <row r="91" spans="2:8" x14ac:dyDescent="0.25">
      <c r="B91" s="16" t="s">
        <v>72</v>
      </c>
      <c r="C91" s="22" t="s">
        <v>19</v>
      </c>
      <c r="D91" s="22">
        <v>0.18</v>
      </c>
      <c r="E91" s="18">
        <v>563.48</v>
      </c>
      <c r="F91" s="18">
        <f>E91*1.2</f>
        <v>676.17600000000004</v>
      </c>
      <c r="G91" s="18">
        <f t="shared" ref="G91:G96" si="10">ROUND((E91*D91),2)</f>
        <v>101.43</v>
      </c>
      <c r="H91" s="35">
        <f>G91*1.2</f>
        <v>121.71600000000001</v>
      </c>
    </row>
    <row r="92" spans="2:8" x14ac:dyDescent="0.25">
      <c r="B92" s="16" t="s">
        <v>101</v>
      </c>
      <c r="C92" s="22" t="s">
        <v>19</v>
      </c>
      <c r="D92" s="22">
        <v>0.37</v>
      </c>
      <c r="E92" s="18">
        <v>515.45000000000005</v>
      </c>
      <c r="F92" s="18">
        <f>E92*1.2</f>
        <v>618.54000000000008</v>
      </c>
      <c r="G92" s="18">
        <f t="shared" si="10"/>
        <v>190.72</v>
      </c>
      <c r="H92" s="35">
        <f>G92*1.2</f>
        <v>228.864</v>
      </c>
    </row>
    <row r="93" spans="2:8" x14ac:dyDescent="0.25">
      <c r="B93" s="16" t="s">
        <v>73</v>
      </c>
      <c r="C93" s="22" t="s">
        <v>19</v>
      </c>
      <c r="D93" s="22">
        <v>0.46</v>
      </c>
      <c r="E93" s="18">
        <v>580.91999999999996</v>
      </c>
      <c r="F93" s="18">
        <f>E93*1.2</f>
        <v>697.10399999999993</v>
      </c>
      <c r="G93" s="18">
        <f t="shared" si="10"/>
        <v>267.22000000000003</v>
      </c>
      <c r="H93" s="35">
        <f>G93*1.2</f>
        <v>320.66400000000004</v>
      </c>
    </row>
    <row r="94" spans="2:8" x14ac:dyDescent="0.25">
      <c r="B94" s="28" t="s">
        <v>74</v>
      </c>
      <c r="C94" s="22"/>
      <c r="D94" s="16"/>
      <c r="E94" s="25"/>
      <c r="F94" s="19"/>
      <c r="G94" s="18"/>
      <c r="H94" s="35"/>
    </row>
    <row r="95" spans="2:8" x14ac:dyDescent="0.25">
      <c r="B95" s="16" t="s">
        <v>75</v>
      </c>
      <c r="C95" s="22" t="s">
        <v>19</v>
      </c>
      <c r="D95" s="22">
        <v>0.79400000000000004</v>
      </c>
      <c r="E95" s="18">
        <v>757.08</v>
      </c>
      <c r="F95" s="19">
        <f>E95*1.2</f>
        <v>908.49599999999998</v>
      </c>
      <c r="G95" s="18">
        <f t="shared" si="10"/>
        <v>601.12</v>
      </c>
      <c r="H95" s="35">
        <f>G95*1.2</f>
        <v>721.34399999999994</v>
      </c>
    </row>
    <row r="96" spans="2:8" x14ac:dyDescent="0.25">
      <c r="B96" s="31" t="s">
        <v>104</v>
      </c>
      <c r="C96" s="22" t="s">
        <v>19</v>
      </c>
      <c r="D96" s="22">
        <v>3.5999999999999997E-2</v>
      </c>
      <c r="E96" s="18">
        <v>637.29999999999995</v>
      </c>
      <c r="F96" s="19">
        <f>E96*1.2</f>
        <v>764.75999999999988</v>
      </c>
      <c r="G96" s="18">
        <f t="shared" si="10"/>
        <v>22.94</v>
      </c>
      <c r="H96" s="35">
        <f>G96*1.2</f>
        <v>27.528000000000002</v>
      </c>
    </row>
    <row r="97" spans="2:8" x14ac:dyDescent="0.25">
      <c r="B97" s="16"/>
      <c r="C97" s="22"/>
      <c r="D97" s="16"/>
      <c r="E97" s="47"/>
      <c r="F97" s="16"/>
      <c r="G97" s="16"/>
      <c r="H97" s="16"/>
    </row>
    <row r="98" spans="2:8" x14ac:dyDescent="0.25">
      <c r="B98" s="36" t="s">
        <v>21</v>
      </c>
      <c r="C98" s="37"/>
      <c r="D98" s="38"/>
      <c r="E98" s="47"/>
      <c r="F98" s="38"/>
      <c r="G98" s="38"/>
      <c r="H98" s="20"/>
    </row>
    <row r="99" spans="2:8" x14ac:dyDescent="0.25">
      <c r="B99" s="39" t="s">
        <v>0</v>
      </c>
      <c r="C99" s="40" t="s">
        <v>17</v>
      </c>
      <c r="D99" s="39"/>
      <c r="E99" s="34"/>
      <c r="F99" s="39"/>
      <c r="G99" s="34">
        <v>544.04999999999995</v>
      </c>
      <c r="H99" s="20">
        <f t="shared" ref="H99:H100" si="11">G99*1.2</f>
        <v>652.8599999999999</v>
      </c>
    </row>
    <row r="100" spans="2:8" x14ac:dyDescent="0.25">
      <c r="B100" s="39" t="s">
        <v>18</v>
      </c>
      <c r="C100" s="40" t="s">
        <v>17</v>
      </c>
      <c r="D100" s="39"/>
      <c r="E100" s="34"/>
      <c r="F100" s="39"/>
      <c r="G100" s="34">
        <v>577.02</v>
      </c>
      <c r="H100" s="20">
        <f t="shared" si="11"/>
        <v>692.42399999999998</v>
      </c>
    </row>
    <row r="101" spans="2:8" x14ac:dyDescent="0.25">
      <c r="B101" s="41" t="s">
        <v>76</v>
      </c>
      <c r="C101" s="42"/>
      <c r="D101" s="39"/>
      <c r="E101" s="48"/>
      <c r="F101" s="39"/>
      <c r="G101" s="39"/>
      <c r="H101" s="39"/>
    </row>
  </sheetData>
  <mergeCells count="3">
    <mergeCell ref="B3:H3"/>
    <mergeCell ref="B11:H11"/>
    <mergeCell ref="B2:H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Прейскурант </vt:lpstr>
      <vt:lpstr>'Прейскурант 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k409_1</dc:creator>
  <cp:lastModifiedBy>k217_3</cp:lastModifiedBy>
  <cp:lastPrinted>2015-11-25T12:39:57Z</cp:lastPrinted>
  <dcterms:created xsi:type="dcterms:W3CDTF">2015-11-25T09:05:11Z</dcterms:created>
  <dcterms:modified xsi:type="dcterms:W3CDTF">2024-05-31T10:28:28Z</dcterms:modified>
</cp:coreProperties>
</file>